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2021 H2A\"/>
    </mc:Choice>
  </mc:AlternateContent>
  <xr:revisionPtr revIDLastSave="0" documentId="8_{0B3C0630-14FD-4AF0-9215-FC95307D4637}" xr6:coauthVersionLast="47" xr6:coauthVersionMax="47" xr10:uidLastSave="{00000000-0000-0000-0000-000000000000}"/>
  <bookViews>
    <workbookView xWindow="780" yWindow="750" windowWidth="18165" windowHeight="15450" xr2:uid="{00000000-000D-0000-FFFF-FFFF00000000}"/>
  </bookViews>
  <sheets>
    <sheet name="Earnings" sheetId="2" r:id="rId1"/>
    <sheet name="Worksheet" sheetId="3" r:id="rId2"/>
  </sheets>
  <definedNames>
    <definedName name="_xlnm._FilterDatabase" localSheetId="0" hidden="1">Earnings!$AC$4:$AC$16</definedName>
    <definedName name="_xlnm.Print_Area" localSheetId="0">Earnings!$A$1:$K$41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2" l="1"/>
  <c r="D24" i="2"/>
  <c r="H24" i="2"/>
  <c r="K20" i="2"/>
  <c r="J20" i="2"/>
  <c r="J25" i="2" s="1"/>
  <c r="I20" i="2"/>
  <c r="I21" i="2" s="1"/>
  <c r="H20" i="2"/>
  <c r="H25" i="2" s="1"/>
  <c r="F20" i="2"/>
  <c r="F21" i="2"/>
  <c r="E20" i="2"/>
  <c r="E21" i="2" s="1"/>
  <c r="K24" i="2"/>
  <c r="K25" i="2" s="1"/>
  <c r="J24" i="2"/>
  <c r="I24" i="2"/>
  <c r="F24" i="2"/>
  <c r="E24" i="2"/>
  <c r="F36" i="2"/>
  <c r="D20" i="2"/>
  <c r="D25" i="2" s="1"/>
  <c r="I40" i="2"/>
  <c r="H21" i="2"/>
  <c r="K21" i="2"/>
  <c r="F25" i="2"/>
  <c r="E25" i="2" l="1"/>
  <c r="K32" i="2" s="1"/>
  <c r="J21" i="2"/>
  <c r="K29" i="2"/>
  <c r="D21" i="2"/>
  <c r="I25" i="2"/>
  <c r="K36" i="2" l="1"/>
  <c r="K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Alexander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Rick Alexander: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<sst xmlns="http://schemas.openxmlformats.org/spreadsheetml/2006/main" count="133" uniqueCount="116">
  <si>
    <t>Day (Dia)</t>
  </si>
  <si>
    <t>Monday (Lunes)</t>
  </si>
  <si>
    <t>Tuesday (Martes)</t>
  </si>
  <si>
    <t>Wednesday (Miercoles)</t>
  </si>
  <si>
    <t>Friday (Viernes)</t>
  </si>
  <si>
    <t>Thursday (Jueves)</t>
  </si>
  <si>
    <t>Saturday (Sabado)</t>
  </si>
  <si>
    <t>Sunday (Domingo)</t>
  </si>
  <si>
    <t>Quiting Time (hora de terminar)</t>
  </si>
  <si>
    <t>Itemized deductions</t>
  </si>
  <si>
    <t>FICA</t>
  </si>
  <si>
    <t>(Impuesto del Suguro Social)</t>
  </si>
  <si>
    <t>Federal Tax</t>
  </si>
  <si>
    <t>State Tax</t>
  </si>
  <si>
    <t>Other</t>
  </si>
  <si>
    <t>Total Deductions</t>
  </si>
  <si>
    <t>(Impuesto estatal)</t>
  </si>
  <si>
    <t>(Total deducciones)</t>
  </si>
  <si>
    <t>(Total de horas trabajadas en la semana)</t>
  </si>
  <si>
    <t>(Salario NETO cantidad debida at trabajador)</t>
  </si>
  <si>
    <t>DATE PAID (Dia de pago):</t>
  </si>
  <si>
    <t>Employee Signature</t>
  </si>
  <si>
    <t>(Trabajador de Firma)</t>
  </si>
  <si>
    <t>Date (Fecha)</t>
  </si>
  <si>
    <t>Starting Time (Hora de comenzar)</t>
  </si>
  <si>
    <t>None</t>
  </si>
  <si>
    <t>January</t>
  </si>
  <si>
    <t>February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</si>
  <si>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</si>
  <si>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</si>
  <si>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</si>
  <si>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</si>
  <si>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</si>
  <si>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</si>
  <si>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</si>
  <si>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</si>
  <si>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Month</t>
  </si>
  <si>
    <t>Day</t>
  </si>
  <si>
    <t>Year</t>
  </si>
  <si>
    <t>August</t>
  </si>
  <si>
    <t>Payroll Period:</t>
  </si>
  <si>
    <t xml:space="preserve"> </t>
  </si>
  <si>
    <t>U.S. Worker</t>
  </si>
  <si>
    <t>H-2A Worker</t>
  </si>
  <si>
    <t>Total Hours Worked This Week:</t>
  </si>
  <si>
    <t>Mark One:</t>
  </si>
  <si>
    <t>x</t>
  </si>
  <si>
    <t>Net Pay Due Employee:</t>
  </si>
  <si>
    <t>Hourly Rate Paid this Pay Period</t>
  </si>
  <si>
    <t>Hours Offered to Work (Horas de trabajo que se ofrecen)</t>
  </si>
  <si>
    <t>Crop Activities (Actividades de la cosecha)</t>
  </si>
  <si>
    <t>Pay Earned (Pago ganado)</t>
  </si>
  <si>
    <t>$/hr. (base de pago)</t>
  </si>
  <si>
    <t>Hours Worked (horas trabajadas)</t>
  </si>
  <si>
    <t>(periodo de nomina)</t>
  </si>
  <si>
    <t>(salario por hora de este periodo)</t>
  </si>
  <si>
    <t>(Salario bruto)</t>
  </si>
  <si>
    <t>Total Gross Pay:</t>
  </si>
  <si>
    <t>(Deducciones detalladas)</t>
  </si>
  <si>
    <t>(Otro)</t>
  </si>
  <si>
    <t>March</t>
  </si>
  <si>
    <t>(1) Employee (Trabajador)</t>
  </si>
  <si>
    <t>(1)</t>
  </si>
  <si>
    <t>Enter Employee's Name</t>
  </si>
  <si>
    <t>(2)</t>
  </si>
  <si>
    <t>(3)</t>
  </si>
  <si>
    <t>Enter Employee's City, State, &amp; Zip Code of Home Country</t>
  </si>
  <si>
    <t>(4)</t>
  </si>
  <si>
    <t>Enter Employer's Name</t>
  </si>
  <si>
    <t>(5)</t>
  </si>
  <si>
    <t>(6)</t>
  </si>
  <si>
    <t>(7)</t>
  </si>
  <si>
    <t>Enter Employers' Federal Employers Identification Number</t>
  </si>
  <si>
    <t>(8)</t>
  </si>
  <si>
    <t>Enter Ending Date of Payroll</t>
  </si>
  <si>
    <t>Enter Beginning Date of Payroll</t>
  </si>
  <si>
    <t>(9)</t>
  </si>
  <si>
    <t>(2) Address (Direccion)</t>
  </si>
  <si>
    <t>(3) City, State, Zip</t>
  </si>
  <si>
    <t>(4) Employer (Patron)</t>
  </si>
  <si>
    <t>(5) Address (Direccion)</t>
  </si>
  <si>
    <t>(6) City, State, Zip</t>
  </si>
  <si>
    <t>(8) Beginning</t>
  </si>
  <si>
    <t>(9) Ending</t>
  </si>
  <si>
    <t>(10) Adverse Effect Wage Rate</t>
  </si>
  <si>
    <t>(10)</t>
  </si>
  <si>
    <t>Enter Adverse Effect Wage Rate</t>
  </si>
  <si>
    <t>(11)</t>
  </si>
  <si>
    <t>Choose starting time from the drop down menu</t>
  </si>
  <si>
    <t>(12)</t>
  </si>
  <si>
    <t>(13)</t>
  </si>
  <si>
    <t>Choose quitting time from the drop down menu</t>
  </si>
  <si>
    <t>(14)</t>
  </si>
  <si>
    <t>(15)</t>
  </si>
  <si>
    <t>(16)</t>
  </si>
  <si>
    <t>(24)</t>
  </si>
  <si>
    <t>(25)</t>
  </si>
  <si>
    <t>Start &amp; Stop</t>
  </si>
  <si>
    <t>Times</t>
  </si>
  <si>
    <t>Break</t>
  </si>
  <si>
    <t>Date</t>
  </si>
  <si>
    <t>Advese Effect</t>
  </si>
  <si>
    <t>Wage Rate</t>
  </si>
  <si>
    <t>Enter General Crop Activity - Example (Cutting Tobacco)</t>
  </si>
  <si>
    <t>Enter Employee's Address of Home Country - Same address that is on their I-9</t>
  </si>
  <si>
    <t xml:space="preserve">Enter Employer's City, State, &amp; Zip Code </t>
  </si>
  <si>
    <t>Enter Employer's Address</t>
  </si>
  <si>
    <t>Program Calculates This Number</t>
  </si>
  <si>
    <t>Program Calculates Wages Earned</t>
  </si>
  <si>
    <t>If Different than Hours Worked, enter the number.  Otherwise, the program will generate the number.</t>
  </si>
  <si>
    <t>Meal Break (in hours)</t>
  </si>
  <si>
    <t>Enter Length of Meal Break</t>
  </si>
  <si>
    <t>Program Automatically Enters this Information</t>
  </si>
  <si>
    <t>(7) Employer FEIN</t>
  </si>
  <si>
    <t>Employer Earning Record</t>
  </si>
  <si>
    <t>Hours and Earnings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</si>
</sst>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[$-409]d\-mmm\-yy;@"/>
    <numFmt numFmtId="167" formatCode="[$-80A]dddd\,\ dd&quot; de &quot;mmmm&quot; de &quot;yy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44" fontId="0" fillId="0" borderId="0" xfId="1" applyFont="1" applyAlignment="1">
      <alignment horizontal="center"/>
    </xf>
    <xf numFmtId="166" fontId="0" fillId="0" borderId="0" xfId="0" applyNumberFormat="1"/>
    <xf numFmtId="166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right"/>
    </xf>
    <xf numFmtId="18" fontId="0" fillId="0" borderId="0" xfId="0" applyNumberForma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2" borderId="0" xfId="0" applyNumberFormat="1" applyFont="1" applyFill="1"/>
    <xf numFmtId="0" fontId="6" fillId="0" borderId="0" xfId="0" applyFont="1"/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165" fontId="0" fillId="4" borderId="0" xfId="0" applyNumberFormat="1" applyFill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165" fontId="5" fillId="2" borderId="15" xfId="1" applyNumberFormat="1" applyFont="1" applyFill="1" applyBorder="1"/>
    <xf numFmtId="44" fontId="5" fillId="2" borderId="15" xfId="1" applyFont="1" applyFill="1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4" fontId="5" fillId="2" borderId="0" xfId="1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 wrapText="1"/>
    </xf>
    <xf numFmtId="7" fontId="0" fillId="0" borderId="12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2" fontId="3" fillId="3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8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/>
    </xf>
    <xf numFmtId="7" fontId="0" fillId="0" borderId="4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 textRotation="255" shrinkToFit="1"/>
    </xf>
    <xf numFmtId="0" fontId="1" fillId="0" borderId="11" xfId="0" applyFont="1" applyBorder="1" applyAlignment="1">
      <alignment textRotation="255" shrinkToFit="1"/>
    </xf>
    <xf numFmtId="0" fontId="3" fillId="0" borderId="0" xfId="0" applyFont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10" xfId="0" applyFont="1" applyBorder="1"/>
    <xf numFmtId="0" fontId="0" fillId="0" borderId="10" xfId="0" applyBorder="1"/>
    <xf numFmtId="0" fontId="0" fillId="0" borderId="0" xfId="0" applyAlignment="1">
      <alignment horizontal="right"/>
    </xf>
    <xf numFmtId="0" fontId="4" fillId="0" borderId="6" xfId="0" applyFont="1" applyBorder="1"/>
    <xf numFmtId="0" fontId="0" fillId="0" borderId="6" xfId="0" applyBorder="1"/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0" xfId="0" applyFont="1"/>
    <xf numFmtId="44" fontId="0" fillId="0" borderId="4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7" fontId="0" fillId="2" borderId="0" xfId="0" applyNumberFormat="1" applyFill="1"/>
    <xf numFmtId="44" fontId="3" fillId="2" borderId="4" xfId="1" applyFont="1" applyFill="1" applyBorder="1" applyAlignment="1">
      <alignment horizontal="center"/>
    </xf>
    <xf numFmtId="44" fontId="3" fillId="2" borderId="14" xfId="1" applyFont="1" applyFill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5" fillId="0" borderId="0" xfId="0" applyFont="1"/>
    <xf numFmtId="164" fontId="0" fillId="0" borderId="4" xfId="0" applyNumberForma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0"/>
  <sheetViews>
    <sheetView showGridLines="0" tabSelected="1" showWhiteSpace="0" view="pageLayout" workbookViewId="0">
      <selection activeCell="G13" sqref="G13"/>
    </sheetView>
  </sheetViews>
  <sheetFormatPr defaultColWidth="8.85546875" defaultRowHeight="12.75" x14ac:dyDescent="0.2"/>
  <cols>
    <col min="1" max="2" width="2.85546875" customWidth="1"/>
    <col min="3" max="3" width="28.28515625" customWidth="1"/>
    <col min="4" max="4" width="12.42578125" customWidth="1"/>
    <col min="5" max="5" width="12" customWidth="1"/>
    <col min="6" max="6" width="5.42578125" customWidth="1"/>
    <col min="7" max="7" width="8.140625" customWidth="1"/>
    <col min="8" max="8" width="11.7109375" customWidth="1"/>
    <col min="9" max="9" width="13.42578125" customWidth="1"/>
    <col min="10" max="10" width="13" customWidth="1"/>
    <col min="11" max="11" width="11.7109375" customWidth="1"/>
    <col min="12" max="12" width="4.28515625" customWidth="1"/>
    <col min="13" max="13" width="20.42578125" customWidth="1"/>
    <col min="17" max="17" width="3" bestFit="1" customWidth="1"/>
    <col min="18" max="18" width="10.140625" customWidth="1"/>
    <col min="20" max="20" width="39.85546875" customWidth="1"/>
    <col min="22" max="22" width="16.85546875" bestFit="1" customWidth="1"/>
    <col min="23" max="23" width="39.85546875" customWidth="1"/>
    <col min="27" max="28" width="9.140625" customWidth="1"/>
    <col min="29" max="29" width="10.42578125" customWidth="1"/>
    <col min="30" max="33" width="9.140625" customWidth="1"/>
  </cols>
  <sheetData>
    <row r="1" spans="1:29" ht="18" x14ac:dyDescent="0.25">
      <c r="A1" s="61" t="s">
        <v>114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9" ht="18" x14ac:dyDescent="0.25">
      <c r="A2" s="61" t="s">
        <v>115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29" ht="14.25" customHeight="1" x14ac:dyDescent="0.2">
      <c r="C4" s="66" t="s">
        <v>61</v>
      </c>
      <c r="D4" s="66"/>
      <c r="E4" s="67"/>
      <c r="F4" s="68"/>
      <c r="G4" s="68"/>
      <c r="H4" s="68"/>
      <c r="L4" s="57" t="s">
        <v>62</v>
      </c>
      <c r="M4" s="20" t="s">
        <v>63</v>
      </c>
      <c r="N4" s="20"/>
      <c r="O4" s="20"/>
      <c r="P4" s="20"/>
      <c r="R4" s="8"/>
      <c r="T4" s="39"/>
      <c r="V4" s="8"/>
    </row>
    <row r="5" spans="1:29" ht="22.5" customHeight="1" x14ac:dyDescent="0.2">
      <c r="C5" s="66" t="s">
        <v>77</v>
      </c>
      <c r="D5" s="66"/>
      <c r="E5" s="69"/>
      <c r="F5" s="70"/>
      <c r="G5" s="70"/>
      <c r="H5" s="70"/>
      <c r="L5" s="57" t="s">
        <v>64</v>
      </c>
      <c r="M5" s="20" t="s">
        <v>104</v>
      </c>
      <c r="N5" s="20"/>
      <c r="O5" s="20"/>
      <c r="P5" s="20"/>
      <c r="R5" s="8"/>
      <c r="T5" s="14"/>
      <c r="V5" s="8"/>
      <c r="AA5" s="10"/>
    </row>
    <row r="6" spans="1:29" ht="22.5" customHeight="1" x14ac:dyDescent="0.2">
      <c r="C6" s="66" t="s">
        <v>78</v>
      </c>
      <c r="D6" s="71"/>
      <c r="E6" s="69"/>
      <c r="F6" s="70"/>
      <c r="G6" s="70"/>
      <c r="H6" s="70"/>
      <c r="L6" s="57" t="s">
        <v>65</v>
      </c>
      <c r="M6" s="20" t="s">
        <v>66</v>
      </c>
      <c r="N6" s="20"/>
      <c r="O6" s="20"/>
      <c r="P6" s="20"/>
      <c r="R6" s="8"/>
      <c r="T6" s="14"/>
      <c r="V6" s="8"/>
      <c r="AA6" s="10"/>
    </row>
    <row r="7" spans="1:29" ht="17.45" customHeight="1" x14ac:dyDescent="0.2">
      <c r="C7" s="66" t="s">
        <v>41</v>
      </c>
      <c r="D7" s="66"/>
      <c r="E7" s="72"/>
      <c r="F7" s="73"/>
      <c r="G7" s="73"/>
      <c r="H7" s="73"/>
      <c r="I7" s="11"/>
      <c r="J7" s="33" t="s">
        <v>45</v>
      </c>
      <c r="L7" s="57" t="s">
        <v>67</v>
      </c>
      <c r="M7" s="20" t="s">
        <v>68</v>
      </c>
      <c r="N7" s="20"/>
      <c r="O7" s="20"/>
      <c r="P7" s="20"/>
      <c r="R7" s="8"/>
      <c r="T7" s="14"/>
      <c r="V7" s="8"/>
      <c r="AA7" s="10"/>
      <c r="AC7" s="39"/>
    </row>
    <row r="8" spans="1:29" ht="18" customHeight="1" x14ac:dyDescent="0.2">
      <c r="C8" s="66" t="s">
        <v>79</v>
      </c>
      <c r="D8" s="66"/>
      <c r="E8" s="67"/>
      <c r="F8" s="68"/>
      <c r="G8" s="68"/>
      <c r="H8" s="68"/>
      <c r="J8" s="28" t="s">
        <v>43</v>
      </c>
      <c r="K8" s="31" t="s">
        <v>46</v>
      </c>
      <c r="L8" s="57" t="s">
        <v>69</v>
      </c>
      <c r="M8" s="20" t="s">
        <v>106</v>
      </c>
      <c r="N8" s="20"/>
      <c r="O8" s="20"/>
      <c r="P8" s="20"/>
      <c r="R8" s="8"/>
      <c r="V8" s="8"/>
      <c r="AA8" s="10"/>
    </row>
    <row r="9" spans="1:29" ht="22.5" customHeight="1" x14ac:dyDescent="0.2">
      <c r="C9" s="66" t="s">
        <v>80</v>
      </c>
      <c r="D9" s="66"/>
      <c r="E9" s="69"/>
      <c r="F9" s="70"/>
      <c r="G9" s="70"/>
      <c r="H9" s="70"/>
      <c r="J9" s="14" t="s">
        <v>42</v>
      </c>
      <c r="K9" s="32"/>
      <c r="L9" s="57" t="s">
        <v>70</v>
      </c>
      <c r="M9" s="20" t="s">
        <v>105</v>
      </c>
      <c r="N9" s="20"/>
      <c r="O9" s="20"/>
      <c r="P9" s="20"/>
      <c r="R9" s="8"/>
      <c r="V9" s="8"/>
      <c r="AA9" s="10"/>
    </row>
    <row r="10" spans="1:29" ht="22.5" customHeight="1" x14ac:dyDescent="0.2">
      <c r="C10" s="66" t="s">
        <v>81</v>
      </c>
      <c r="D10" s="71"/>
      <c r="E10" s="69"/>
      <c r="F10" s="70"/>
      <c r="G10" s="70"/>
      <c r="H10" s="70"/>
      <c r="J10" s="14"/>
      <c r="L10" s="57" t="s">
        <v>71</v>
      </c>
      <c r="M10" s="20" t="s">
        <v>72</v>
      </c>
      <c r="N10" s="20"/>
      <c r="O10" s="20"/>
      <c r="P10" s="20"/>
      <c r="R10" s="8"/>
      <c r="V10" s="8"/>
      <c r="AA10" s="10"/>
    </row>
    <row r="11" spans="1:29" ht="22.5" customHeight="1" x14ac:dyDescent="0.2">
      <c r="C11" s="66" t="s">
        <v>113</v>
      </c>
      <c r="D11" s="71"/>
      <c r="E11" s="93"/>
      <c r="F11" s="93"/>
      <c r="G11" s="93"/>
      <c r="J11" s="34"/>
      <c r="K11" s="11"/>
      <c r="L11" s="57" t="s">
        <v>73</v>
      </c>
      <c r="M11" s="20" t="s">
        <v>75</v>
      </c>
      <c r="N11" s="20"/>
      <c r="O11" s="20"/>
      <c r="P11" s="20"/>
      <c r="R11" s="8"/>
      <c r="V11" s="8"/>
      <c r="AA11" s="10"/>
    </row>
    <row r="12" spans="1:29" ht="22.5" customHeight="1" x14ac:dyDescent="0.2">
      <c r="C12" s="9" t="s">
        <v>40</v>
      </c>
      <c r="D12" s="9" t="s">
        <v>82</v>
      </c>
      <c r="E12" s="35" t="s">
        <v>27</v>
      </c>
      <c r="F12" s="35">
        <v>20</v>
      </c>
      <c r="G12" s="60">
        <v>2021</v>
      </c>
      <c r="H12" s="11"/>
      <c r="I12" s="75" t="s">
        <v>84</v>
      </c>
      <c r="J12" s="76"/>
      <c r="K12" s="99">
        <v>0</v>
      </c>
      <c r="L12" s="57" t="s">
        <v>76</v>
      </c>
      <c r="M12" s="20" t="s">
        <v>74</v>
      </c>
      <c r="N12" s="20"/>
      <c r="O12" s="20"/>
      <c r="P12" s="20"/>
      <c r="R12" s="8"/>
      <c r="V12" s="8"/>
      <c r="AA12" s="10"/>
    </row>
    <row r="13" spans="1:29" ht="22.5" customHeight="1" x14ac:dyDescent="0.2">
      <c r="C13" s="9" t="s">
        <v>54</v>
      </c>
      <c r="D13" s="9" t="s">
        <v>83</v>
      </c>
      <c r="E13" s="35" t="s">
        <v>39</v>
      </c>
      <c r="F13" s="35">
        <v>27</v>
      </c>
      <c r="G13" s="35">
        <v>2016</v>
      </c>
      <c r="H13" s="11"/>
      <c r="I13" s="77"/>
      <c r="J13" s="77"/>
      <c r="K13" s="100"/>
      <c r="L13" s="57" t="s">
        <v>85</v>
      </c>
      <c r="M13" s="20" t="s">
        <v>86</v>
      </c>
      <c r="N13" s="20"/>
      <c r="O13" s="20"/>
      <c r="P13" s="20"/>
      <c r="R13" s="8"/>
      <c r="V13" s="8"/>
      <c r="AA13" s="10"/>
    </row>
    <row r="14" spans="1:29" ht="9.75" customHeight="1" x14ac:dyDescent="0.2">
      <c r="L14" s="20"/>
      <c r="M14" s="20"/>
      <c r="N14" s="20"/>
      <c r="O14" s="20"/>
      <c r="P14" s="20"/>
      <c r="R14" s="8"/>
      <c r="V14" s="8"/>
      <c r="AA14" s="10"/>
    </row>
    <row r="15" spans="1:29" ht="16.5" customHeight="1" x14ac:dyDescent="0.2">
      <c r="C15" s="94" t="s">
        <v>0</v>
      </c>
      <c r="D15" s="94" t="s">
        <v>1</v>
      </c>
      <c r="E15" s="94" t="s">
        <v>2</v>
      </c>
      <c r="F15" s="101" t="s">
        <v>3</v>
      </c>
      <c r="G15" s="102"/>
      <c r="H15" s="94" t="s">
        <v>5</v>
      </c>
      <c r="I15" s="94" t="s">
        <v>4</v>
      </c>
      <c r="J15" s="94" t="s">
        <v>6</v>
      </c>
      <c r="K15" s="94" t="s">
        <v>7</v>
      </c>
      <c r="L15" s="57"/>
      <c r="M15" s="20"/>
      <c r="N15" s="20"/>
      <c r="O15" s="20"/>
      <c r="P15" s="20"/>
      <c r="R15" s="8"/>
      <c r="V15" s="8"/>
      <c r="AA15" s="10"/>
    </row>
    <row r="16" spans="1:29" ht="12.75" customHeight="1" x14ac:dyDescent="0.2">
      <c r="C16" s="95"/>
      <c r="D16" s="95"/>
      <c r="E16" s="95"/>
      <c r="F16" s="103"/>
      <c r="G16" s="104"/>
      <c r="H16" s="95"/>
      <c r="I16" s="95"/>
      <c r="J16" s="95"/>
      <c r="K16" s="95"/>
      <c r="L16" s="20"/>
      <c r="M16" s="20"/>
      <c r="N16" s="20"/>
      <c r="O16" s="20"/>
      <c r="P16" s="20"/>
      <c r="R16" s="8"/>
      <c r="V16" s="8"/>
      <c r="AA16" s="10"/>
    </row>
    <row r="17" spans="1:27" ht="25.5" customHeight="1" x14ac:dyDescent="0.2">
      <c r="A17" s="65"/>
      <c r="B17" s="40">
        <v>11</v>
      </c>
      <c r="C17" s="42" t="s">
        <v>24</v>
      </c>
      <c r="D17" s="48">
        <v>0.375</v>
      </c>
      <c r="E17" s="48">
        <v>0.375</v>
      </c>
      <c r="F17" s="90">
        <v>0.33333333333333331</v>
      </c>
      <c r="G17" s="63"/>
      <c r="H17" s="48">
        <v>0.375</v>
      </c>
      <c r="I17" s="48">
        <v>0.375</v>
      </c>
      <c r="J17" s="48">
        <v>0.375</v>
      </c>
      <c r="K17" s="48">
        <v>0.33333333333333331</v>
      </c>
      <c r="L17" s="58" t="s">
        <v>87</v>
      </c>
      <c r="M17" s="59" t="s">
        <v>88</v>
      </c>
      <c r="N17" s="59"/>
      <c r="O17" s="20"/>
      <c r="P17" s="20"/>
      <c r="R17" s="8"/>
      <c r="V17" s="8"/>
      <c r="AA17" s="10"/>
    </row>
    <row r="18" spans="1:27" ht="25.5" customHeight="1" x14ac:dyDescent="0.2">
      <c r="A18" s="65"/>
      <c r="B18" s="40">
        <v>12</v>
      </c>
      <c r="C18" s="42" t="s">
        <v>8</v>
      </c>
      <c r="D18" s="48">
        <v>0.75</v>
      </c>
      <c r="E18" s="48">
        <v>0.75</v>
      </c>
      <c r="F18" s="90">
        <v>0.75</v>
      </c>
      <c r="G18" s="63"/>
      <c r="H18" s="48">
        <v>0.75</v>
      </c>
      <c r="I18" s="48">
        <v>0.75</v>
      </c>
      <c r="J18" s="48">
        <v>0.66666666666666663</v>
      </c>
      <c r="K18" s="48">
        <v>0.33333333333333331</v>
      </c>
      <c r="L18" s="58" t="s">
        <v>89</v>
      </c>
      <c r="M18" s="59" t="s">
        <v>91</v>
      </c>
      <c r="N18" s="59"/>
      <c r="O18" s="20"/>
      <c r="P18" s="20"/>
      <c r="R18" s="8"/>
      <c r="V18" s="8"/>
      <c r="AA18" s="10"/>
    </row>
    <row r="19" spans="1:27" ht="25.5" customHeight="1" x14ac:dyDescent="0.2">
      <c r="A19" s="65"/>
      <c r="B19" s="40">
        <v>13</v>
      </c>
      <c r="C19" s="42" t="s">
        <v>110</v>
      </c>
      <c r="D19" s="51">
        <v>1</v>
      </c>
      <c r="E19" s="51">
        <v>1</v>
      </c>
      <c r="F19" s="96">
        <v>1</v>
      </c>
      <c r="G19" s="63"/>
      <c r="H19" s="51">
        <v>1</v>
      </c>
      <c r="I19" s="51">
        <v>1</v>
      </c>
      <c r="J19" s="51">
        <v>1</v>
      </c>
      <c r="K19" s="51">
        <v>0</v>
      </c>
      <c r="L19" s="58" t="s">
        <v>90</v>
      </c>
      <c r="M19" s="59" t="s">
        <v>111</v>
      </c>
      <c r="N19" s="59"/>
      <c r="O19" s="20"/>
      <c r="P19" s="20"/>
      <c r="R19" s="8"/>
      <c r="V19" s="8"/>
      <c r="AA19" s="10"/>
    </row>
    <row r="20" spans="1:27" ht="25.5" customHeight="1" x14ac:dyDescent="0.2">
      <c r="A20" s="65"/>
      <c r="B20" s="40">
        <v>14</v>
      </c>
      <c r="C20" s="49" t="s">
        <v>53</v>
      </c>
      <c r="D20" s="50">
        <f>((TEXT(D18-D17,"h:mm"))*24)-D19</f>
        <v>8</v>
      </c>
      <c r="E20" s="50">
        <f t="shared" ref="E20:K20" si="0">((TEXT(E18-E17,"h:mm"))*24)-E19</f>
        <v>8</v>
      </c>
      <c r="F20" s="98">
        <f t="shared" si="0"/>
        <v>9</v>
      </c>
      <c r="G20" s="63"/>
      <c r="H20" s="50">
        <f t="shared" si="0"/>
        <v>8</v>
      </c>
      <c r="I20" s="50">
        <f t="shared" si="0"/>
        <v>8</v>
      </c>
      <c r="J20" s="50">
        <f t="shared" si="0"/>
        <v>6</v>
      </c>
      <c r="K20" s="50">
        <f t="shared" si="0"/>
        <v>0</v>
      </c>
      <c r="L20" s="58" t="s">
        <v>92</v>
      </c>
      <c r="M20" s="59" t="s">
        <v>107</v>
      </c>
      <c r="N20" s="59"/>
      <c r="O20" s="20"/>
      <c r="P20" s="20"/>
      <c r="R20" s="8"/>
      <c r="V20" s="8"/>
      <c r="AA20" s="10"/>
    </row>
    <row r="21" spans="1:27" ht="32.25" customHeight="1" x14ac:dyDescent="0.2">
      <c r="A21" s="65"/>
      <c r="B21" s="41">
        <v>15</v>
      </c>
      <c r="C21" s="42" t="s">
        <v>49</v>
      </c>
      <c r="D21" s="43">
        <f>SUM(D20+0)</f>
        <v>8</v>
      </c>
      <c r="E21" s="43">
        <f>SUM(E20+0)</f>
        <v>8</v>
      </c>
      <c r="F21" s="97">
        <f>SUM(F20+0)</f>
        <v>9</v>
      </c>
      <c r="G21" s="63"/>
      <c r="H21" s="43">
        <f>SUM(H20+0)</f>
        <v>8</v>
      </c>
      <c r="I21" s="43">
        <f>SUM(I20+0)</f>
        <v>8</v>
      </c>
      <c r="J21" s="44">
        <f>SUM(J20+0)</f>
        <v>6</v>
      </c>
      <c r="K21" s="44">
        <f>SUM(K20+0)</f>
        <v>0</v>
      </c>
      <c r="L21" s="58" t="s">
        <v>93</v>
      </c>
      <c r="M21" s="59" t="s">
        <v>109</v>
      </c>
      <c r="N21" s="20"/>
      <c r="O21" s="20"/>
      <c r="P21" s="20"/>
      <c r="R21" s="8"/>
      <c r="V21" s="8"/>
      <c r="AA21" s="10"/>
    </row>
    <row r="22" spans="1:27" ht="31.5" customHeight="1" x14ac:dyDescent="0.2">
      <c r="A22" s="65"/>
      <c r="B22" s="40">
        <v>16</v>
      </c>
      <c r="C22" s="42" t="s">
        <v>50</v>
      </c>
      <c r="D22" s="45" t="s">
        <v>41</v>
      </c>
      <c r="E22" s="45" t="s">
        <v>41</v>
      </c>
      <c r="F22" s="91" t="s">
        <v>41</v>
      </c>
      <c r="G22" s="92"/>
      <c r="H22" s="45" t="s">
        <v>41</v>
      </c>
      <c r="I22" s="45" t="s">
        <v>41</v>
      </c>
      <c r="J22" s="47"/>
      <c r="K22" s="47"/>
      <c r="L22" s="58" t="s">
        <v>94</v>
      </c>
      <c r="M22" s="59" t="s">
        <v>103</v>
      </c>
      <c r="N22" s="20"/>
      <c r="O22" s="20"/>
      <c r="P22" s="20"/>
      <c r="R22" s="8"/>
      <c r="V22" s="8"/>
      <c r="AA22" s="10"/>
    </row>
    <row r="23" spans="1:27" ht="6" customHeight="1" x14ac:dyDescent="0.25">
      <c r="B23" s="13"/>
      <c r="C23" s="27"/>
      <c r="D23" s="21"/>
      <c r="E23" s="21"/>
      <c r="F23" s="21"/>
      <c r="G23" s="21"/>
      <c r="H23" s="21"/>
      <c r="I23" s="21"/>
      <c r="J23" s="21"/>
      <c r="K23" s="22"/>
      <c r="L23" s="89"/>
      <c r="M23" s="89"/>
      <c r="N23" s="89"/>
      <c r="O23" s="89"/>
      <c r="P23" s="89"/>
      <c r="R23" s="8"/>
      <c r="V23" s="8"/>
      <c r="AA23" s="10"/>
    </row>
    <row r="24" spans="1:27" ht="21.75" customHeight="1" x14ac:dyDescent="0.2">
      <c r="A24" s="64"/>
      <c r="B24" s="40">
        <v>24</v>
      </c>
      <c r="C24" s="42" t="s">
        <v>52</v>
      </c>
      <c r="D24" s="46">
        <f>SUM(K12+0)</f>
        <v>0</v>
      </c>
      <c r="E24" s="46">
        <f>SUM(K12+0)</f>
        <v>0</v>
      </c>
      <c r="F24" s="62">
        <f>SUM(K12+0)</f>
        <v>0</v>
      </c>
      <c r="G24" s="63"/>
      <c r="H24" s="46">
        <f>SUM(K12+0)</f>
        <v>0</v>
      </c>
      <c r="I24" s="46">
        <f>SUM(K12+0)</f>
        <v>0</v>
      </c>
      <c r="J24" s="46">
        <f>SUM(K12+0)</f>
        <v>0</v>
      </c>
      <c r="K24" s="46">
        <f>SUM(K12+0)</f>
        <v>0</v>
      </c>
      <c r="L24" s="58" t="s">
        <v>95</v>
      </c>
      <c r="M24" s="59" t="s">
        <v>112</v>
      </c>
      <c r="N24" s="59"/>
      <c r="O24" s="59"/>
      <c r="P24" s="20"/>
      <c r="R24" s="8"/>
      <c r="V24" s="8"/>
      <c r="AA24" s="10"/>
    </row>
    <row r="25" spans="1:27" ht="22.5" customHeight="1" x14ac:dyDescent="0.2">
      <c r="A25" s="64"/>
      <c r="B25" s="40">
        <v>25</v>
      </c>
      <c r="C25" s="42" t="s">
        <v>51</v>
      </c>
      <c r="D25" s="46">
        <f>SUM(D20*D24)</f>
        <v>0</v>
      </c>
      <c r="E25" s="46">
        <f>SUM(E20*E24)</f>
        <v>0</v>
      </c>
      <c r="F25" s="62">
        <f t="shared" ref="F25:G25" si="1">SUM(F20*F24)</f>
        <v>0</v>
      </c>
      <c r="G25" s="63">
        <f t="shared" si="1"/>
        <v>0</v>
      </c>
      <c r="H25" s="46">
        <f>SUM(H20*H24)</f>
        <v>0</v>
      </c>
      <c r="I25" s="46">
        <f>SUM(I20*I24)</f>
        <v>0</v>
      </c>
      <c r="J25" s="46">
        <f>SUM(J20*J24)</f>
        <v>0</v>
      </c>
      <c r="K25" s="46">
        <f>SUM(K20*K24)</f>
        <v>0</v>
      </c>
      <c r="L25" s="58" t="s">
        <v>96</v>
      </c>
      <c r="M25" s="59" t="s">
        <v>108</v>
      </c>
      <c r="N25" s="59"/>
      <c r="O25" s="59"/>
      <c r="P25" s="20"/>
      <c r="R25" s="8"/>
      <c r="V25" s="8"/>
      <c r="AA25" s="10"/>
    </row>
    <row r="26" spans="1:27" ht="4.5" customHeight="1" x14ac:dyDescent="0.2">
      <c r="B26" s="12" t="s">
        <v>41</v>
      </c>
      <c r="C26" s="23"/>
      <c r="D26" s="24"/>
      <c r="E26" s="24"/>
      <c r="F26" s="25"/>
      <c r="G26" s="26"/>
      <c r="H26" s="24"/>
      <c r="I26" s="24"/>
      <c r="J26" s="24"/>
      <c r="K26" s="24"/>
      <c r="L26" s="59"/>
      <c r="M26" s="59"/>
      <c r="N26" s="59"/>
      <c r="O26" s="59"/>
      <c r="P26" s="20"/>
      <c r="R26" s="8"/>
      <c r="V26" s="8"/>
      <c r="AA26" s="10"/>
    </row>
    <row r="27" spans="1:27" ht="7.35" customHeight="1" x14ac:dyDescent="0.2">
      <c r="B27" s="18"/>
      <c r="C27" s="56"/>
      <c r="D27" s="16"/>
      <c r="E27" s="16"/>
      <c r="F27" s="16"/>
      <c r="G27" s="17"/>
      <c r="H27" s="16"/>
      <c r="I27" s="16"/>
      <c r="J27" s="16"/>
      <c r="K27" s="16"/>
      <c r="R27" s="8"/>
      <c r="V27" s="8"/>
      <c r="AA27" s="10"/>
    </row>
    <row r="28" spans="1:27" ht="17.25" customHeight="1" x14ac:dyDescent="0.2">
      <c r="C28" s="2" t="s">
        <v>9</v>
      </c>
      <c r="D28" s="82" t="s">
        <v>58</v>
      </c>
      <c r="E28" s="82"/>
      <c r="F28" s="5"/>
      <c r="G28" s="5"/>
      <c r="R28" s="8"/>
      <c r="V28" s="8"/>
      <c r="AA28" s="10"/>
    </row>
    <row r="29" spans="1:27" ht="18.75" customHeight="1" x14ac:dyDescent="0.25">
      <c r="C29" s="1" t="s">
        <v>10</v>
      </c>
      <c r="D29" s="74" t="s">
        <v>11</v>
      </c>
      <c r="E29" s="74"/>
      <c r="F29" s="79">
        <v>0</v>
      </c>
      <c r="G29" s="80"/>
      <c r="I29" s="81" t="s">
        <v>44</v>
      </c>
      <c r="J29" s="74"/>
      <c r="K29" s="19">
        <f>SUM(D20:K20)</f>
        <v>47</v>
      </c>
      <c r="R29" s="8"/>
      <c r="V29" s="8"/>
      <c r="AA29" s="10"/>
    </row>
    <row r="30" spans="1:27" ht="18.75" customHeight="1" x14ac:dyDescent="0.2">
      <c r="C30" s="1" t="s">
        <v>12</v>
      </c>
      <c r="D30" s="74" t="s">
        <v>16</v>
      </c>
      <c r="E30" s="74"/>
      <c r="F30" s="79">
        <v>0</v>
      </c>
      <c r="G30" s="80"/>
      <c r="I30" s="3" t="s">
        <v>18</v>
      </c>
      <c r="K30" s="20"/>
      <c r="R30" s="8"/>
      <c r="U30" s="39" t="s">
        <v>41</v>
      </c>
      <c r="V30" s="8"/>
      <c r="AA30" s="10"/>
    </row>
    <row r="31" spans="1:27" ht="18.75" customHeight="1" thickBot="1" x14ac:dyDescent="0.25">
      <c r="C31" s="1" t="s">
        <v>13</v>
      </c>
      <c r="D31" s="74" t="s">
        <v>16</v>
      </c>
      <c r="E31" s="74"/>
      <c r="F31" s="79">
        <v>0</v>
      </c>
      <c r="G31" s="80"/>
      <c r="K31" s="20"/>
      <c r="R31" s="8"/>
      <c r="V31" s="8"/>
      <c r="AA31" s="10"/>
    </row>
    <row r="32" spans="1:27" ht="18.75" customHeight="1" thickTop="1" thickBot="1" x14ac:dyDescent="0.3">
      <c r="C32" s="15" t="s">
        <v>14</v>
      </c>
      <c r="D32" s="78" t="s">
        <v>59</v>
      </c>
      <c r="E32" s="74"/>
      <c r="F32" s="79">
        <v>0</v>
      </c>
      <c r="G32" s="80"/>
      <c r="I32" s="39" t="s">
        <v>57</v>
      </c>
      <c r="K32" s="29">
        <f>SUM(D25+E25+F25+G25+H25+I25+J25+K25)</f>
        <v>0</v>
      </c>
      <c r="R32" s="8"/>
      <c r="V32" s="8"/>
      <c r="AA32" s="10"/>
    </row>
    <row r="33" spans="3:27" ht="18.75" customHeight="1" thickTop="1" x14ac:dyDescent="0.2">
      <c r="C33" s="15" t="s">
        <v>14</v>
      </c>
      <c r="D33" s="78" t="s">
        <v>59</v>
      </c>
      <c r="E33" s="74"/>
      <c r="F33" s="79">
        <v>0</v>
      </c>
      <c r="G33" s="80"/>
      <c r="I33" s="3" t="s">
        <v>56</v>
      </c>
      <c r="K33" s="20"/>
      <c r="R33" s="8"/>
      <c r="V33" s="8"/>
      <c r="AA33" s="10"/>
    </row>
    <row r="34" spans="3:27" ht="18.75" customHeight="1" x14ac:dyDescent="0.2">
      <c r="C34" s="15" t="s">
        <v>14</v>
      </c>
      <c r="D34" s="78" t="s">
        <v>59</v>
      </c>
      <c r="E34" s="74"/>
      <c r="F34" s="79">
        <v>0</v>
      </c>
      <c r="G34" s="80"/>
      <c r="I34" s="87" t="s">
        <v>48</v>
      </c>
      <c r="J34" s="88"/>
      <c r="K34" s="36">
        <f>K32/K29</f>
        <v>0</v>
      </c>
      <c r="R34" s="8"/>
      <c r="V34" s="8"/>
      <c r="AA34" s="10"/>
    </row>
    <row r="35" spans="3:27" ht="18.75" customHeight="1" thickBot="1" x14ac:dyDescent="0.25">
      <c r="C35" s="1" t="s">
        <v>14</v>
      </c>
      <c r="D35" s="78" t="s">
        <v>59</v>
      </c>
      <c r="E35" s="74"/>
      <c r="F35" s="79">
        <v>0</v>
      </c>
      <c r="G35" s="80"/>
      <c r="I35" s="38" t="s">
        <v>55</v>
      </c>
      <c r="J35" s="38"/>
      <c r="K35" s="37"/>
      <c r="AA35" s="10"/>
    </row>
    <row r="36" spans="3:27" ht="18.75" customHeight="1" thickTop="1" thickBot="1" x14ac:dyDescent="0.3">
      <c r="C36" s="1" t="s">
        <v>15</v>
      </c>
      <c r="D36" s="74" t="s">
        <v>17</v>
      </c>
      <c r="E36" s="74"/>
      <c r="F36" s="85">
        <f>SUM(F28:F35)</f>
        <v>0</v>
      </c>
      <c r="G36" s="86"/>
      <c r="I36" s="14" t="s">
        <v>47</v>
      </c>
      <c r="K36" s="30">
        <f>K32-F36</f>
        <v>0</v>
      </c>
      <c r="AA36" s="10"/>
    </row>
    <row r="37" spans="3:27" ht="13.5" thickTop="1" x14ac:dyDescent="0.2">
      <c r="I37" s="3" t="s">
        <v>19</v>
      </c>
      <c r="AA37" s="10"/>
    </row>
    <row r="38" spans="3:27" ht="13.5" thickBot="1" x14ac:dyDescent="0.25">
      <c r="C38" s="2" t="s">
        <v>21</v>
      </c>
      <c r="D38" s="4"/>
      <c r="E38" s="4"/>
      <c r="F38" s="7"/>
      <c r="G38" s="6"/>
      <c r="AA38" s="10"/>
    </row>
    <row r="39" spans="3:27" x14ac:dyDescent="0.2">
      <c r="C39" s="83" t="s">
        <v>22</v>
      </c>
      <c r="D39" s="74"/>
      <c r="F39" s="8" t="s">
        <v>23</v>
      </c>
      <c r="G39" s="8"/>
      <c r="I39" s="8" t="s">
        <v>20</v>
      </c>
      <c r="K39" s="6">
        <v>41479</v>
      </c>
      <c r="AA39" s="10"/>
    </row>
    <row r="40" spans="3:27" x14ac:dyDescent="0.2">
      <c r="I40" s="84">
        <f>K39</f>
        <v>41479</v>
      </c>
      <c r="J40" s="74"/>
      <c r="K40" s="74"/>
      <c r="R40" s="8"/>
      <c r="AA40" s="10"/>
    </row>
    <row r="41" spans="3:27" x14ac:dyDescent="0.2">
      <c r="C41" s="2"/>
      <c r="F41" s="6"/>
      <c r="G41" s="6"/>
      <c r="R41" s="8"/>
      <c r="AA41" s="10"/>
    </row>
    <row r="42" spans="3:27" x14ac:dyDescent="0.2">
      <c r="C42" s="83"/>
      <c r="D42" s="74"/>
      <c r="F42" s="8"/>
      <c r="G42" s="8"/>
      <c r="R42" s="8"/>
      <c r="AA42" s="10"/>
    </row>
    <row r="43" spans="3:27" x14ac:dyDescent="0.2">
      <c r="R43" s="8"/>
      <c r="AA43" s="10"/>
    </row>
    <row r="44" spans="3:27" x14ac:dyDescent="0.2">
      <c r="R44" s="8"/>
      <c r="AA44" s="10"/>
    </row>
    <row r="45" spans="3:27" x14ac:dyDescent="0.2">
      <c r="R45" s="8"/>
      <c r="AA45" s="10"/>
    </row>
    <row r="46" spans="3:27" x14ac:dyDescent="0.2">
      <c r="R46" s="8"/>
      <c r="AA46" s="10"/>
    </row>
    <row r="47" spans="3:27" x14ac:dyDescent="0.2">
      <c r="R47" s="8"/>
      <c r="AA47" s="10"/>
    </row>
    <row r="48" spans="3:27" x14ac:dyDescent="0.2">
      <c r="R48" s="8"/>
      <c r="AA48" s="10"/>
    </row>
    <row r="49" spans="27:27" x14ac:dyDescent="0.2">
      <c r="AA49" s="10"/>
    </row>
    <row r="50" spans="27:27" x14ac:dyDescent="0.2">
      <c r="AA50" s="10"/>
    </row>
    <row r="51" spans="27:27" x14ac:dyDescent="0.2">
      <c r="AA51" s="10"/>
    </row>
    <row r="52" spans="27:27" x14ac:dyDescent="0.2">
      <c r="AA52" s="10"/>
    </row>
    <row r="53" spans="27:27" x14ac:dyDescent="0.2">
      <c r="AA53" s="10"/>
    </row>
    <row r="54" spans="27:27" x14ac:dyDescent="0.2">
      <c r="AA54" s="10"/>
    </row>
    <row r="55" spans="27:27" x14ac:dyDescent="0.2">
      <c r="AA55" s="10"/>
    </row>
    <row r="56" spans="27:27" x14ac:dyDescent="0.2">
      <c r="AA56" s="10"/>
    </row>
    <row r="57" spans="27:27" x14ac:dyDescent="0.2">
      <c r="AA57" s="10"/>
    </row>
    <row r="58" spans="27:27" x14ac:dyDescent="0.2">
      <c r="AA58" s="10"/>
    </row>
    <row r="59" spans="27:27" x14ac:dyDescent="0.2">
      <c r="AA59" s="10"/>
    </row>
    <row r="60" spans="27:27" x14ac:dyDescent="0.2">
      <c r="AA60" s="10"/>
    </row>
  </sheetData>
  <mergeCells count="61">
    <mergeCell ref="C8:D8"/>
    <mergeCell ref="C9:D9"/>
    <mergeCell ref="K12:K13"/>
    <mergeCell ref="D15:D16"/>
    <mergeCell ref="K15:K16"/>
    <mergeCell ref="J15:J16"/>
    <mergeCell ref="I15:I16"/>
    <mergeCell ref="H15:H16"/>
    <mergeCell ref="F15:G16"/>
    <mergeCell ref="C15:C16"/>
    <mergeCell ref="C10:D10"/>
    <mergeCell ref="E10:H10"/>
    <mergeCell ref="L23:P23"/>
    <mergeCell ref="F18:G18"/>
    <mergeCell ref="F17:G17"/>
    <mergeCell ref="F22:G22"/>
    <mergeCell ref="C11:D11"/>
    <mergeCell ref="E11:G11"/>
    <mergeCell ref="E15:E16"/>
    <mergeCell ref="F19:G19"/>
    <mergeCell ref="F21:G21"/>
    <mergeCell ref="F20:G20"/>
    <mergeCell ref="C42:D42"/>
    <mergeCell ref="I40:K40"/>
    <mergeCell ref="C39:D39"/>
    <mergeCell ref="D33:E33"/>
    <mergeCell ref="F35:G35"/>
    <mergeCell ref="F36:G36"/>
    <mergeCell ref="F33:G33"/>
    <mergeCell ref="F34:G34"/>
    <mergeCell ref="D36:E36"/>
    <mergeCell ref="D34:E34"/>
    <mergeCell ref="D35:E35"/>
    <mergeCell ref="I34:J34"/>
    <mergeCell ref="D29:E29"/>
    <mergeCell ref="D30:E30"/>
    <mergeCell ref="D31:E31"/>
    <mergeCell ref="I12:J13"/>
    <mergeCell ref="D32:E32"/>
    <mergeCell ref="F31:G31"/>
    <mergeCell ref="F32:G32"/>
    <mergeCell ref="F30:G30"/>
    <mergeCell ref="F29:G29"/>
    <mergeCell ref="I29:J29"/>
    <mergeCell ref="D28:E28"/>
    <mergeCell ref="A1:K1"/>
    <mergeCell ref="A2:K2"/>
    <mergeCell ref="F24:G24"/>
    <mergeCell ref="F25:G25"/>
    <mergeCell ref="A24:A25"/>
    <mergeCell ref="A17:A22"/>
    <mergeCell ref="C4:D4"/>
    <mergeCell ref="C7:D7"/>
    <mergeCell ref="C5:D5"/>
    <mergeCell ref="E8:H8"/>
    <mergeCell ref="E9:H9"/>
    <mergeCell ref="C6:D6"/>
    <mergeCell ref="E4:H4"/>
    <mergeCell ref="E5:H5"/>
    <mergeCell ref="E6:H6"/>
    <mergeCell ref="E7:H7"/>
  </mergeCells>
  <phoneticPr fontId="2" type="noConversion"/>
  <dataValidations count="1">
    <dataValidation type="list" allowBlank="1" showInputMessage="1" showErrorMessage="1" sqref="J8" xr:uid="{00000000-0002-0000-0000-000000000000}">
      <formula1>$AI$4:$AI$5</formula1>
    </dataValidation>
  </dataValidations>
  <pageMargins left="0.25" right="0.25" top="0.75" bottom="0.75" header="0.3" footer="0.3"/>
  <pageSetup scale="77" orientation="portrait" r:id="rId1"/>
  <headerFooter alignWithMargins="0"/>
  <ignoredErrors>
    <ignoredError sqref="L4:L13 L17 L18 L19 L20 L21 L22 L24:L25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Worksheet!$G$5:$G$35</xm:f>
          </x14:formula1>
          <xm:sqref>F12:F13</xm:sqref>
        </x14:dataValidation>
        <x14:dataValidation type="list" allowBlank="1" showInputMessage="1" showErrorMessage="1" xr:uid="{00000000-0002-0000-0000-000002000000}">
          <x14:formula1>
            <xm:f>Worksheet!$B$5:$B$80</xm:f>
          </x14:formula1>
          <xm:sqref>D17:F18 H17:K18</xm:sqref>
        </x14:dataValidation>
        <x14:dataValidation type="list" allowBlank="1" showInputMessage="1" showErrorMessage="1" xr:uid="{00000000-0002-0000-0000-000003000000}">
          <x14:formula1>
            <xm:f>Worksheet!$D$5:$D$17</xm:f>
          </x14:formula1>
          <xm:sqref>D19:F19 H19:K19</xm:sqref>
        </x14:dataValidation>
        <x14:dataValidation type="list" allowBlank="1" showInputMessage="1" showErrorMessage="1" xr:uid="{00000000-0002-0000-0000-000004000000}">
          <x14:formula1>
            <xm:f>Worksheet!$F$5:$F$16</xm:f>
          </x14:formula1>
          <xm:sqref>E12:E13</xm:sqref>
        </x14:dataValidation>
        <x14:dataValidation type="list" allowBlank="1" showInputMessage="1" showErrorMessage="1" xr:uid="{00000000-0002-0000-0000-000005000000}">
          <x14:formula1>
            <xm:f>Worksheet!$H$5:$H$10</xm:f>
          </x14:formula1>
          <xm:sqref>G12:G13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1"/>
  <sheetViews>
    <sheetView workbookViewId="0">
      <selection activeCell="J12" sqref="J12"/>
    </sheetView>
  </sheetViews>
  <sheetFormatPr defaultColWidth="8.85546875" defaultRowHeight="15" x14ac:dyDescent="0.2"/>
  <cols>
    <col min="2" max="2" width="14.42578125" style="53" customWidth="1"/>
    <col min="3" max="3" width="4.42578125" customWidth="1"/>
    <col min="4" max="4" width="10.28515625" style="54" customWidth="1"/>
    <col min="6" max="6" width="13.140625" customWidth="1"/>
    <col min="9" max="9" width="9.140625" customWidth="1"/>
    <col min="10" max="10" width="20.7109375" style="54" customWidth="1"/>
  </cols>
  <sheetData>
    <row r="2" spans="2:10" x14ac:dyDescent="0.2">
      <c r="B2" s="53" t="s">
        <v>97</v>
      </c>
      <c r="D2" s="53" t="s">
        <v>99</v>
      </c>
      <c r="F2" s="105" t="s">
        <v>100</v>
      </c>
      <c r="G2" s="105"/>
      <c r="H2" s="105"/>
      <c r="J2" s="53" t="s">
        <v>101</v>
      </c>
    </row>
    <row r="3" spans="2:10" x14ac:dyDescent="0.2">
      <c r="B3" s="53" t="s">
        <v>98</v>
      </c>
      <c r="D3" s="53" t="s">
        <v>98</v>
      </c>
      <c r="F3" s="53" t="s">
        <v>36</v>
      </c>
      <c r="G3" s="53" t="s">
        <v>37</v>
      </c>
      <c r="H3" s="53" t="s">
        <v>38</v>
      </c>
      <c r="J3" s="53" t="s">
        <v>102</v>
      </c>
    </row>
    <row r="4" spans="2:10" x14ac:dyDescent="0.2">
      <c r="F4" s="54"/>
      <c r="G4" s="54"/>
      <c r="H4" s="54"/>
    </row>
    <row r="5" spans="2:10" x14ac:dyDescent="0.2">
      <c r="B5" s="52" t="s">
        <v>25</v>
      </c>
      <c r="D5" s="54">
        <v>0</v>
      </c>
      <c r="F5" s="54" t="s">
        <v>26</v>
      </c>
      <c r="G5" s="54">
        <v>1</v>
      </c>
      <c r="H5" s="54">
        <v>2022</v>
      </c>
      <c r="J5" s="55">
        <v>13.89</v>
      </c>
    </row>
    <row r="6" spans="2:10" x14ac:dyDescent="0.2">
      <c r="B6" s="52">
        <v>0.20833333333333334</v>
      </c>
      <c r="D6" s="54">
        <v>0.25</v>
      </c>
      <c r="F6" s="54" t="s">
        <v>27</v>
      </c>
      <c r="G6" s="54">
        <v>2</v>
      </c>
      <c r="H6" s="54">
        <v>2023</v>
      </c>
      <c r="J6" s="53"/>
    </row>
    <row r="7" spans="2:10" x14ac:dyDescent="0.2">
      <c r="B7" s="52">
        <v>0.21875</v>
      </c>
      <c r="D7" s="54">
        <v>0.5</v>
      </c>
      <c r="F7" s="54" t="s">
        <v>60</v>
      </c>
      <c r="G7" s="54">
        <v>3</v>
      </c>
      <c r="H7" s="54">
        <v>2024</v>
      </c>
      <c r="J7" s="53"/>
    </row>
    <row r="8" spans="2:10" x14ac:dyDescent="0.2">
      <c r="B8" s="52">
        <v>0.22916666666666666</v>
      </c>
      <c r="D8" s="54">
        <v>0.75</v>
      </c>
      <c r="F8" s="54" t="s">
        <v>28</v>
      </c>
      <c r="G8" s="54">
        <v>4</v>
      </c>
      <c r="H8" s="54">
        <v>2025</v>
      </c>
    </row>
    <row r="9" spans="2:10" x14ac:dyDescent="0.2">
      <c r="B9" s="52">
        <v>0.23958333333333334</v>
      </c>
      <c r="D9" s="54">
        <v>1</v>
      </c>
      <c r="F9" s="54" t="s">
        <v>29</v>
      </c>
      <c r="G9" s="54">
        <v>5</v>
      </c>
      <c r="H9" s="54">
        <v>2026</v>
      </c>
    </row>
    <row r="10" spans="2:10" x14ac:dyDescent="0.2">
      <c r="B10" s="52">
        <v>0.25</v>
      </c>
      <c r="D10" s="54">
        <v>1.25</v>
      </c>
      <c r="F10" s="54" t="s">
        <v>30</v>
      </c>
      <c r="G10" s="54">
        <v>6</v>
      </c>
      <c r="H10" s="54">
        <v>2027</v>
      </c>
    </row>
    <row r="11" spans="2:10" x14ac:dyDescent="0.2">
      <c r="B11" s="52">
        <v>0.26041666666666669</v>
      </c>
      <c r="D11" s="54">
        <v>1.5</v>
      </c>
      <c r="F11" s="54" t="s">
        <v>31</v>
      </c>
      <c r="G11" s="54">
        <v>7</v>
      </c>
      <c r="H11" s="54"/>
    </row>
    <row r="12" spans="2:10" x14ac:dyDescent="0.2">
      <c r="B12" s="52">
        <v>0.27083333333333331</v>
      </c>
      <c r="D12" s="54">
        <v>1.75</v>
      </c>
      <c r="F12" s="54" t="s">
        <v>39</v>
      </c>
      <c r="G12" s="54">
        <v>8</v>
      </c>
      <c r="H12" s="54"/>
    </row>
    <row r="13" spans="2:10" x14ac:dyDescent="0.2">
      <c r="B13" s="52">
        <v>0.28125</v>
      </c>
      <c r="D13" s="54">
        <v>2</v>
      </c>
      <c r="F13" s="54" t="s">
        <v>32</v>
      </c>
      <c r="G13" s="54">
        <v>9</v>
      </c>
      <c r="H13" s="54"/>
    </row>
    <row r="14" spans="2:10" x14ac:dyDescent="0.2">
      <c r="B14" s="52">
        <v>0.29166666666666669</v>
      </c>
      <c r="D14" s="54">
        <v>2.25</v>
      </c>
      <c r="F14" s="54" t="s">
        <v>33</v>
      </c>
      <c r="G14" s="54">
        <v>10</v>
      </c>
      <c r="H14" s="54"/>
    </row>
    <row r="15" spans="2:10" x14ac:dyDescent="0.2">
      <c r="B15" s="52">
        <v>0.30208333333333331</v>
      </c>
      <c r="D15" s="54">
        <v>2.5</v>
      </c>
      <c r="F15" s="54" t="s">
        <v>34</v>
      </c>
      <c r="G15" s="54">
        <v>11</v>
      </c>
      <c r="H15" s="54"/>
    </row>
    <row r="16" spans="2:10" x14ac:dyDescent="0.2">
      <c r="B16" s="52">
        <v>0.3125</v>
      </c>
      <c r="D16" s="54">
        <v>2.75</v>
      </c>
      <c r="F16" s="54" t="s">
        <v>35</v>
      </c>
      <c r="G16" s="54">
        <v>12</v>
      </c>
      <c r="H16" s="54"/>
    </row>
    <row r="17" spans="2:8" x14ac:dyDescent="0.2">
      <c r="B17" s="52">
        <v>0.32291666666666669</v>
      </c>
      <c r="D17" s="54">
        <v>3</v>
      </c>
      <c r="F17" s="54"/>
      <c r="G17" s="54">
        <v>13</v>
      </c>
      <c r="H17" s="54"/>
    </row>
    <row r="18" spans="2:8" x14ac:dyDescent="0.2">
      <c r="B18" s="52">
        <v>0.33333333333333331</v>
      </c>
      <c r="F18" s="54"/>
      <c r="G18" s="54">
        <v>14</v>
      </c>
      <c r="H18" s="54"/>
    </row>
    <row r="19" spans="2:8" x14ac:dyDescent="0.2">
      <c r="B19" s="52">
        <v>0.34375</v>
      </c>
      <c r="F19" s="54"/>
      <c r="G19" s="54">
        <v>15</v>
      </c>
      <c r="H19" s="54"/>
    </row>
    <row r="20" spans="2:8" x14ac:dyDescent="0.2">
      <c r="B20" s="52">
        <v>0.35416666666666669</v>
      </c>
      <c r="F20" s="54"/>
      <c r="G20" s="54">
        <v>16</v>
      </c>
      <c r="H20" s="54"/>
    </row>
    <row r="21" spans="2:8" x14ac:dyDescent="0.2">
      <c r="B21" s="52">
        <v>0.36458333333333331</v>
      </c>
      <c r="F21" s="54"/>
      <c r="G21" s="54">
        <v>17</v>
      </c>
      <c r="H21" s="54"/>
    </row>
    <row r="22" spans="2:8" x14ac:dyDescent="0.2">
      <c r="B22" s="52">
        <v>0.375</v>
      </c>
      <c r="F22" s="54"/>
      <c r="G22" s="54">
        <v>18</v>
      </c>
      <c r="H22" s="54"/>
    </row>
    <row r="23" spans="2:8" x14ac:dyDescent="0.2">
      <c r="B23" s="52">
        <v>0.38541666666666669</v>
      </c>
      <c r="F23" s="54"/>
      <c r="G23" s="54">
        <v>19</v>
      </c>
      <c r="H23" s="54"/>
    </row>
    <row r="24" spans="2:8" x14ac:dyDescent="0.2">
      <c r="B24" s="52">
        <v>0.39583333333333331</v>
      </c>
      <c r="F24" s="54"/>
      <c r="G24" s="54">
        <v>20</v>
      </c>
      <c r="H24" s="54"/>
    </row>
    <row r="25" spans="2:8" x14ac:dyDescent="0.2">
      <c r="B25" s="52">
        <v>0.40625</v>
      </c>
      <c r="F25" s="54"/>
      <c r="G25" s="54">
        <v>21</v>
      </c>
      <c r="H25" s="54"/>
    </row>
    <row r="26" spans="2:8" x14ac:dyDescent="0.2">
      <c r="B26" s="52">
        <v>0.41666666666666669</v>
      </c>
      <c r="G26" s="54">
        <v>22</v>
      </c>
    </row>
    <row r="27" spans="2:8" x14ac:dyDescent="0.2">
      <c r="B27" s="52">
        <v>0.42708333333333331</v>
      </c>
      <c r="G27" s="54">
        <v>23</v>
      </c>
    </row>
    <row r="28" spans="2:8" x14ac:dyDescent="0.2">
      <c r="B28" s="52">
        <v>0.4375</v>
      </c>
      <c r="G28" s="54">
        <v>24</v>
      </c>
    </row>
    <row r="29" spans="2:8" x14ac:dyDescent="0.2">
      <c r="B29" s="52">
        <v>0.44791666666666669</v>
      </c>
      <c r="G29" s="54">
        <v>25</v>
      </c>
    </row>
    <row r="30" spans="2:8" x14ac:dyDescent="0.2">
      <c r="B30" s="52">
        <v>0.45833333333333331</v>
      </c>
      <c r="G30" s="54">
        <v>26</v>
      </c>
    </row>
    <row r="31" spans="2:8" x14ac:dyDescent="0.2">
      <c r="B31" s="52">
        <v>0.46875</v>
      </c>
      <c r="G31" s="54">
        <v>27</v>
      </c>
    </row>
    <row r="32" spans="2:8" x14ac:dyDescent="0.2">
      <c r="B32" s="52">
        <v>0.47916666666666669</v>
      </c>
      <c r="G32" s="54">
        <v>28</v>
      </c>
    </row>
    <row r="33" spans="2:7" x14ac:dyDescent="0.2">
      <c r="B33" s="52">
        <v>0.48958333333333331</v>
      </c>
      <c r="G33" s="54">
        <v>29</v>
      </c>
    </row>
    <row r="34" spans="2:7" x14ac:dyDescent="0.2">
      <c r="B34" s="52">
        <v>0.5</v>
      </c>
      <c r="G34" s="54">
        <v>30</v>
      </c>
    </row>
    <row r="35" spans="2:7" x14ac:dyDescent="0.2">
      <c r="B35" s="52">
        <v>0.51041666666666663</v>
      </c>
      <c r="G35" s="54">
        <v>31</v>
      </c>
    </row>
    <row r="36" spans="2:7" x14ac:dyDescent="0.2">
      <c r="B36" s="52">
        <v>0.52083333333333337</v>
      </c>
    </row>
    <row r="37" spans="2:7" x14ac:dyDescent="0.2">
      <c r="B37" s="52">
        <v>0.53125</v>
      </c>
    </row>
    <row r="38" spans="2:7" x14ac:dyDescent="0.2">
      <c r="B38" s="52">
        <v>0.54166666666666663</v>
      </c>
    </row>
    <row r="39" spans="2:7" x14ac:dyDescent="0.2">
      <c r="B39" s="52">
        <v>0.55208333333333337</v>
      </c>
    </row>
    <row r="40" spans="2:7" x14ac:dyDescent="0.2">
      <c r="B40" s="52">
        <v>0.5625</v>
      </c>
    </row>
    <row r="41" spans="2:7" x14ac:dyDescent="0.2">
      <c r="B41" s="52">
        <v>0.57291666666666663</v>
      </c>
    </row>
    <row r="42" spans="2:7" x14ac:dyDescent="0.2">
      <c r="B42" s="52">
        <v>0.58333333333333337</v>
      </c>
    </row>
    <row r="43" spans="2:7" x14ac:dyDescent="0.2">
      <c r="B43" s="52">
        <v>0.59375</v>
      </c>
    </row>
    <row r="44" spans="2:7" x14ac:dyDescent="0.2">
      <c r="B44" s="52">
        <v>0.60416666666666663</v>
      </c>
    </row>
    <row r="45" spans="2:7" x14ac:dyDescent="0.2">
      <c r="B45" s="52">
        <v>0.61458333333333337</v>
      </c>
    </row>
    <row r="46" spans="2:7" x14ac:dyDescent="0.2">
      <c r="B46" s="52">
        <v>0.625</v>
      </c>
    </row>
    <row r="47" spans="2:7" x14ac:dyDescent="0.2">
      <c r="B47" s="52">
        <v>0.63541666666666663</v>
      </c>
    </row>
    <row r="48" spans="2:7" x14ac:dyDescent="0.2">
      <c r="B48" s="52">
        <v>0.64583333333333337</v>
      </c>
    </row>
    <row r="49" spans="2:2" x14ac:dyDescent="0.2">
      <c r="B49" s="52">
        <v>0.65625</v>
      </c>
    </row>
    <row r="50" spans="2:2" x14ac:dyDescent="0.2">
      <c r="B50" s="52">
        <v>0.66666666666666663</v>
      </c>
    </row>
    <row r="51" spans="2:2" x14ac:dyDescent="0.2">
      <c r="B51" s="52">
        <v>0.67708333333333337</v>
      </c>
    </row>
    <row r="52" spans="2:2" x14ac:dyDescent="0.2">
      <c r="B52" s="52">
        <v>0.6875</v>
      </c>
    </row>
    <row r="53" spans="2:2" x14ac:dyDescent="0.2">
      <c r="B53" s="52">
        <v>0.69791666666666663</v>
      </c>
    </row>
    <row r="54" spans="2:2" x14ac:dyDescent="0.2">
      <c r="B54" s="52">
        <v>0.70833333333333337</v>
      </c>
    </row>
    <row r="55" spans="2:2" x14ac:dyDescent="0.2">
      <c r="B55" s="52">
        <v>0.71875</v>
      </c>
    </row>
    <row r="56" spans="2:2" x14ac:dyDescent="0.2">
      <c r="B56" s="52">
        <v>0.72916666666666663</v>
      </c>
    </row>
    <row r="57" spans="2:2" x14ac:dyDescent="0.2">
      <c r="B57" s="52">
        <v>0.73958333333333337</v>
      </c>
    </row>
    <row r="58" spans="2:2" x14ac:dyDescent="0.2">
      <c r="B58" s="52">
        <v>0.75</v>
      </c>
    </row>
    <row r="59" spans="2:2" x14ac:dyDescent="0.2">
      <c r="B59" s="52">
        <v>0.76041666666666663</v>
      </c>
    </row>
    <row r="60" spans="2:2" x14ac:dyDescent="0.2">
      <c r="B60" s="52">
        <v>0.77083333333333337</v>
      </c>
    </row>
    <row r="61" spans="2:2" x14ac:dyDescent="0.2">
      <c r="B61" s="52">
        <v>0.78125</v>
      </c>
    </row>
    <row r="62" spans="2:2" x14ac:dyDescent="0.2">
      <c r="B62" s="52">
        <v>0.79166666666666663</v>
      </c>
    </row>
    <row r="63" spans="2:2" x14ac:dyDescent="0.2">
      <c r="B63" s="52">
        <v>0.80208333333333337</v>
      </c>
    </row>
    <row r="64" spans="2:2" x14ac:dyDescent="0.2">
      <c r="B64" s="52">
        <v>0.8125</v>
      </c>
    </row>
    <row r="65" spans="2:2" x14ac:dyDescent="0.2">
      <c r="B65" s="52">
        <v>0.82291666666666663</v>
      </c>
    </row>
    <row r="66" spans="2:2" x14ac:dyDescent="0.2">
      <c r="B66" s="52">
        <v>0.83333333333333337</v>
      </c>
    </row>
    <row r="67" spans="2:2" x14ac:dyDescent="0.2">
      <c r="B67" s="52">
        <v>0.84375</v>
      </c>
    </row>
    <row r="68" spans="2:2" x14ac:dyDescent="0.2">
      <c r="B68" s="52">
        <v>0.85416666666666663</v>
      </c>
    </row>
    <row r="69" spans="2:2" x14ac:dyDescent="0.2">
      <c r="B69" s="52">
        <v>0.86458333333333337</v>
      </c>
    </row>
    <row r="70" spans="2:2" x14ac:dyDescent="0.2">
      <c r="B70" s="52">
        <v>0.875</v>
      </c>
    </row>
    <row r="71" spans="2:2" x14ac:dyDescent="0.2">
      <c r="B71" s="52">
        <v>0.88541666666666663</v>
      </c>
    </row>
    <row r="72" spans="2:2" x14ac:dyDescent="0.2">
      <c r="B72" s="52">
        <v>0.89583333333333337</v>
      </c>
    </row>
    <row r="73" spans="2:2" x14ac:dyDescent="0.2">
      <c r="B73" s="52">
        <v>0.90625</v>
      </c>
    </row>
    <row r="74" spans="2:2" x14ac:dyDescent="0.2">
      <c r="B74" s="52">
        <v>0.91666666666666663</v>
      </c>
    </row>
    <row r="75" spans="2:2" x14ac:dyDescent="0.2">
      <c r="B75" s="52">
        <v>0.92708333333333337</v>
      </c>
    </row>
    <row r="76" spans="2:2" x14ac:dyDescent="0.2">
      <c r="B76" s="52">
        <v>0.9375</v>
      </c>
    </row>
    <row r="77" spans="2:2" x14ac:dyDescent="0.2">
      <c r="B77" s="52">
        <v>0.95833333333333337</v>
      </c>
    </row>
    <row r="78" spans="2:2" x14ac:dyDescent="0.2">
      <c r="B78" s="52">
        <v>0.96875</v>
      </c>
    </row>
    <row r="79" spans="2:2" x14ac:dyDescent="0.2">
      <c r="B79" s="52">
        <v>0.97916666666666663</v>
      </c>
    </row>
    <row r="80" spans="2:2" x14ac:dyDescent="0.2">
      <c r="B80" s="52">
        <v>0.98958333333333337</v>
      </c>
    </row>
    <row r="81" spans="2:2" x14ac:dyDescent="0.2">
      <c r="B81" s="52">
        <v>0</v>
      </c>
    </row>
  </sheetData>
  <mergeCells count="1">
    <mergeCell ref="F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Earnings</vt:lpstr>
      <vt:lpstr>Worksheet</vt:lpstr>
      <vt:lpstr>Earnings!Print_Area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Powers</dc:creator>
  <cp:lastModifiedBy>Rick Alexander</cp:lastModifiedBy>
  <cp:lastPrinted>2014-02-06T19:02:22Z</cp:lastPrinted>
  <dcterms:created xsi:type="dcterms:W3CDTF">2007-05-28T15:34:33Z</dcterms:created>
  <dcterms:modified xsi:type="dcterms:W3CDTF">2022-04-26T15:00:09Z</dcterms:modified>
</cp:coreProperties>
</file>